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.249\share\【★disk1データ仮置】\A1_HP掲載関係\R2\2020714久松さん\"/>
    </mc:Choice>
  </mc:AlternateContent>
  <bookViews>
    <workbookView xWindow="0" yWindow="0" windowWidth="20490" windowHeight="7530"/>
  </bookViews>
  <sheets>
    <sheet name="簡易計算表" sheetId="3" r:id="rId1"/>
  </sheets>
  <definedNames>
    <definedName name="_xlnm.Print_Area" localSheetId="0">簡易計算表!$A$1:$F$40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28" i="3" s="1"/>
  <c r="D10" i="3" l="1"/>
  <c r="F34" i="3" l="1"/>
  <c r="F35" i="3"/>
  <c r="F36" i="3"/>
  <c r="F37" i="3" l="1"/>
  <c r="E10" i="3"/>
  <c r="C10" i="3" l="1"/>
  <c r="B10" i="3"/>
  <c r="F10" i="3" l="1"/>
  <c r="F11" i="3" s="1"/>
  <c r="F40" i="3"/>
</calcChain>
</file>

<file path=xl/sharedStrings.xml><?xml version="1.0" encoding="utf-8"?>
<sst xmlns="http://schemas.openxmlformats.org/spreadsheetml/2006/main" count="50" uniqueCount="46">
  <si>
    <t>総所得金額</t>
    <rPh sb="0" eb="1">
      <t>ソウ</t>
    </rPh>
    <rPh sb="1" eb="3">
      <t>ショトク</t>
    </rPh>
    <rPh sb="3" eb="5">
      <t>キンガク</t>
    </rPh>
    <phoneticPr fontId="2"/>
  </si>
  <si>
    <t>退職所得金額</t>
    <rPh sb="0" eb="2">
      <t>タイショク</t>
    </rPh>
    <rPh sb="2" eb="4">
      <t>ショトク</t>
    </rPh>
    <rPh sb="4" eb="6">
      <t>キンガク</t>
    </rPh>
    <phoneticPr fontId="2"/>
  </si>
  <si>
    <t>山林所得金額</t>
    <rPh sb="0" eb="2">
      <t>サンリン</t>
    </rPh>
    <rPh sb="2" eb="4">
      <t>ショトク</t>
    </rPh>
    <rPh sb="4" eb="6">
      <t>キンガク</t>
    </rPh>
    <phoneticPr fontId="2"/>
  </si>
  <si>
    <t>土地等にかかる事業所得等の金額</t>
    <rPh sb="0" eb="2">
      <t>トチ</t>
    </rPh>
    <rPh sb="2" eb="3">
      <t>トウ</t>
    </rPh>
    <rPh sb="7" eb="9">
      <t>ジギョウ</t>
    </rPh>
    <rPh sb="9" eb="11">
      <t>ショトク</t>
    </rPh>
    <rPh sb="11" eb="12">
      <t>トウ</t>
    </rPh>
    <rPh sb="13" eb="15">
      <t>キンガク</t>
    </rPh>
    <phoneticPr fontId="2"/>
  </si>
  <si>
    <t>長期譲渡所得の金額</t>
    <rPh sb="0" eb="2">
      <t>チョウキ</t>
    </rPh>
    <rPh sb="2" eb="4">
      <t>ジョウト</t>
    </rPh>
    <rPh sb="4" eb="6">
      <t>ショトク</t>
    </rPh>
    <rPh sb="7" eb="9">
      <t>キンガク</t>
    </rPh>
    <phoneticPr fontId="2"/>
  </si>
  <si>
    <t>短期譲渡所得の金額</t>
    <rPh sb="0" eb="2">
      <t>タンキ</t>
    </rPh>
    <rPh sb="2" eb="4">
      <t>ジョウト</t>
    </rPh>
    <rPh sb="4" eb="6">
      <t>ショトク</t>
    </rPh>
    <rPh sb="7" eb="9">
      <t>キンガク</t>
    </rPh>
    <phoneticPr fontId="2"/>
  </si>
  <si>
    <t>先物取引に係る雑所得等の金額</t>
    <rPh sb="0" eb="2">
      <t>サキモノ</t>
    </rPh>
    <rPh sb="2" eb="4">
      <t>トリヒキ</t>
    </rPh>
    <rPh sb="5" eb="6">
      <t>カカ</t>
    </rPh>
    <rPh sb="7" eb="10">
      <t>ザツショトク</t>
    </rPh>
    <rPh sb="10" eb="11">
      <t>トウ</t>
    </rPh>
    <rPh sb="12" eb="14">
      <t>キンガク</t>
    </rPh>
    <phoneticPr fontId="2"/>
  </si>
  <si>
    <t>控除額</t>
    <rPh sb="0" eb="2">
      <t>コウジョ</t>
    </rPh>
    <rPh sb="2" eb="3">
      <t>ガク</t>
    </rPh>
    <phoneticPr fontId="2"/>
  </si>
  <si>
    <t>【所得額】</t>
    <rPh sb="1" eb="3">
      <t>ショトク</t>
    </rPh>
    <rPh sb="3" eb="4">
      <t>ガク</t>
    </rPh>
    <phoneticPr fontId="2"/>
  </si>
  <si>
    <t>【控除額】</t>
    <rPh sb="1" eb="3">
      <t>コウジョ</t>
    </rPh>
    <rPh sb="3" eb="4">
      <t>ガク</t>
    </rPh>
    <phoneticPr fontId="2"/>
  </si>
  <si>
    <t>雑損控除</t>
    <rPh sb="0" eb="1">
      <t>ザツ</t>
    </rPh>
    <rPh sb="1" eb="2">
      <t>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</si>
  <si>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</si>
  <si>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小規模企業共済等掛金控除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rPh sb="10" eb="12">
      <t>コウジョ</t>
    </rPh>
    <phoneticPr fontId="2"/>
  </si>
  <si>
    <t>障害者控除</t>
    <rPh sb="0" eb="3">
      <t>ショウガイシャ</t>
    </rPh>
    <rPh sb="3" eb="5">
      <t>コウジョ</t>
    </rPh>
    <phoneticPr fontId="2"/>
  </si>
  <si>
    <t>寡婦（夫）控除</t>
    <rPh sb="0" eb="2">
      <t>カフ</t>
    </rPh>
    <rPh sb="3" eb="4">
      <t>オット</t>
    </rPh>
    <rPh sb="5" eb="7">
      <t>コウジョ</t>
    </rPh>
    <phoneticPr fontId="2"/>
  </si>
  <si>
    <t>勤労学生控除</t>
    <rPh sb="0" eb="2">
      <t>キンロウ</t>
    </rPh>
    <rPh sb="2" eb="4">
      <t>ガクセイ</t>
    </rPh>
    <rPh sb="4" eb="6">
      <t>コウジョ</t>
    </rPh>
    <phoneticPr fontId="2"/>
  </si>
  <si>
    <t>差引（Ａ－Ｂ）</t>
    <rPh sb="0" eb="1">
      <t>サ</t>
    </rPh>
    <rPh sb="1" eb="2">
      <t>ヒ</t>
    </rPh>
    <phoneticPr fontId="2"/>
  </si>
  <si>
    <t>合計額（Ａ）</t>
    <rPh sb="0" eb="2">
      <t>ゴウケイ</t>
    </rPh>
    <rPh sb="2" eb="3">
      <t>ガク</t>
    </rPh>
    <phoneticPr fontId="2"/>
  </si>
  <si>
    <t>合計額（Ｂ）</t>
    <rPh sb="0" eb="2">
      <t>ゴウケイ</t>
    </rPh>
    <rPh sb="2" eb="3">
      <t>ガク</t>
    </rPh>
    <phoneticPr fontId="2"/>
  </si>
  <si>
    <t>　事業所得</t>
    <rPh sb="1" eb="3">
      <t>ジギョウ</t>
    </rPh>
    <rPh sb="3" eb="5">
      <t>ショトク</t>
    </rPh>
    <phoneticPr fontId="2"/>
  </si>
  <si>
    <t>　雑所得</t>
    <rPh sb="1" eb="4">
      <t>ザツショトク</t>
    </rPh>
    <phoneticPr fontId="2"/>
  </si>
  <si>
    <t>　不動産所得</t>
    <rPh sb="1" eb="4">
      <t>フドウサン</t>
    </rPh>
    <rPh sb="4" eb="6">
      <t>ショトク</t>
    </rPh>
    <phoneticPr fontId="2"/>
  </si>
  <si>
    <t>　その他（　　　　　　　　　　　）</t>
    <rPh sb="3" eb="4">
      <t>タ</t>
    </rPh>
    <phoneticPr fontId="2"/>
  </si>
  <si>
    <t>支払金額</t>
    <rPh sb="0" eb="2">
      <t>シハライ</t>
    </rPh>
    <rPh sb="2" eb="4">
      <t>キンガク</t>
    </rPh>
    <phoneticPr fontId="2"/>
  </si>
  <si>
    <t>差引</t>
    <rPh sb="0" eb="2">
      <t>サシヒキ</t>
    </rPh>
    <phoneticPr fontId="2"/>
  </si>
  <si>
    <t>【給与収入の場合】</t>
    <rPh sb="1" eb="3">
      <t>キュウヨ</t>
    </rPh>
    <rPh sb="3" eb="5">
      <t>シュウニュウ</t>
    </rPh>
    <rPh sb="6" eb="8">
      <t>バアイ</t>
    </rPh>
    <phoneticPr fontId="2"/>
  </si>
  <si>
    <t>その他（　　　　　　　　　　　　）</t>
    <rPh sb="2" eb="3">
      <t>タ</t>
    </rPh>
    <phoneticPr fontId="2"/>
  </si>
  <si>
    <t>非該当</t>
  </si>
  <si>
    <t>一般</t>
    <rPh sb="0" eb="2">
      <t>イッパン</t>
    </rPh>
    <phoneticPr fontId="2"/>
  </si>
  <si>
    <t>特別障害者</t>
    <rPh sb="0" eb="2">
      <t>トクベツ</t>
    </rPh>
    <rPh sb="2" eb="5">
      <t>ショウガイシャ</t>
    </rPh>
    <phoneticPr fontId="2"/>
  </si>
  <si>
    <t>氏名：○○　○○</t>
    <rPh sb="0" eb="2">
      <t>シメイ</t>
    </rPh>
    <phoneticPr fontId="2"/>
  </si>
  <si>
    <t>（円）</t>
    <rPh sb="1" eb="2">
      <t>エン</t>
    </rPh>
    <phoneticPr fontId="2"/>
  </si>
  <si>
    <t>夏季賞与等</t>
    <rPh sb="0" eb="2">
      <t>カキ</t>
    </rPh>
    <rPh sb="2" eb="4">
      <t>ショウヨ</t>
    </rPh>
    <rPh sb="4" eb="5">
      <t>トウ</t>
    </rPh>
    <phoneticPr fontId="2"/>
  </si>
  <si>
    <t>冬季賞与等</t>
    <rPh sb="0" eb="2">
      <t>トウキ</t>
    </rPh>
    <rPh sb="2" eb="4">
      <t>ショウヨ</t>
    </rPh>
    <rPh sb="4" eb="5">
      <t>トウ</t>
    </rPh>
    <phoneticPr fontId="2"/>
  </si>
  <si>
    <t>その他</t>
    <rPh sb="2" eb="3">
      <t>タ</t>
    </rPh>
    <phoneticPr fontId="2"/>
  </si>
  <si>
    <t>月額給与</t>
    <rPh sb="0" eb="2">
      <t>ゲツガク</t>
    </rPh>
    <rPh sb="2" eb="4">
      <t>キュウヨ</t>
    </rPh>
    <phoneticPr fontId="2"/>
  </si>
  <si>
    <t>不妊に悩む方への特定治療支援事業　令和２年所得額簡易計算表</t>
    <rPh sb="0" eb="2">
      <t>フニン</t>
    </rPh>
    <rPh sb="3" eb="4">
      <t>ナヤ</t>
    </rPh>
    <rPh sb="5" eb="6">
      <t>カタ</t>
    </rPh>
    <rPh sb="8" eb="10">
      <t>トクテイ</t>
    </rPh>
    <rPh sb="10" eb="12">
      <t>チリョウ</t>
    </rPh>
    <rPh sb="12" eb="14">
      <t>シエン</t>
    </rPh>
    <rPh sb="14" eb="16">
      <t>ジギョウ</t>
    </rPh>
    <rPh sb="17" eb="19">
      <t>レイワ</t>
    </rPh>
    <rPh sb="20" eb="21">
      <t>ネン</t>
    </rPh>
    <rPh sb="21" eb="23">
      <t>ショトク</t>
    </rPh>
    <rPh sb="23" eb="24">
      <t>ガク</t>
    </rPh>
    <rPh sb="24" eb="26">
      <t>カンイ</t>
    </rPh>
    <rPh sb="26" eb="28">
      <t>ケイサン</t>
    </rPh>
    <rPh sb="28" eb="29">
      <t>ヒョウ</t>
    </rPh>
    <phoneticPr fontId="2"/>
  </si>
  <si>
    <t>年間収入推計額</t>
    <rPh sb="0" eb="2">
      <t>ネンカン</t>
    </rPh>
    <rPh sb="2" eb="4">
      <t>シュウニュウ</t>
    </rPh>
    <rPh sb="4" eb="6">
      <t>スイケイ</t>
    </rPh>
    <rPh sb="6" eb="7">
      <t>ガク</t>
    </rPh>
    <phoneticPr fontId="2"/>
  </si>
  <si>
    <t>　給与所得　※年間収入推計額から給与所得控除を行った額　</t>
    <rPh sb="1" eb="3">
      <t>キュウヨ</t>
    </rPh>
    <rPh sb="3" eb="5">
      <t>ショトク</t>
    </rPh>
    <rPh sb="7" eb="9">
      <t>ネンカン</t>
    </rPh>
    <rPh sb="9" eb="11">
      <t>シュウニュウ</t>
    </rPh>
    <rPh sb="11" eb="13">
      <t>スイケイ</t>
    </rPh>
    <rPh sb="13" eb="14">
      <t>ガク</t>
    </rPh>
    <rPh sb="16" eb="18">
      <t>キュウヨ</t>
    </rPh>
    <rPh sb="18" eb="20">
      <t>ショトク</t>
    </rPh>
    <rPh sb="20" eb="22">
      <t>コウジョ</t>
    </rPh>
    <rPh sb="23" eb="24">
      <t>オコナ</t>
    </rPh>
    <rPh sb="26" eb="27">
      <t>ガク</t>
    </rPh>
    <phoneticPr fontId="2"/>
  </si>
  <si>
    <t>給与所得控除後の金額(収入額が660万円超の場合自動計算)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1" eb="14">
      <t>シュウニュウガク</t>
    </rPh>
    <rPh sb="18" eb="20">
      <t>マンエン</t>
    </rPh>
    <rPh sb="20" eb="21">
      <t>チョウ</t>
    </rPh>
    <rPh sb="22" eb="24">
      <t>バアイ</t>
    </rPh>
    <rPh sb="24" eb="26">
      <t>ジドウ</t>
    </rPh>
    <rPh sb="26" eb="28">
      <t>ケイサン</t>
    </rPh>
    <phoneticPr fontId="2"/>
  </si>
  <si>
    <t>　うち非課税額（通勤手当 等）</t>
    <rPh sb="3" eb="6">
      <t>ヒカゼイ</t>
    </rPh>
    <rPh sb="6" eb="7">
      <t>ガク</t>
    </rPh>
    <rPh sb="8" eb="10">
      <t>ツウキン</t>
    </rPh>
    <rPh sb="10" eb="12">
      <t>テアテ</t>
    </rPh>
    <rPh sb="13" eb="14">
      <t>トウ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</si>
  <si>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</si>
  <si>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</si>
  <si>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</si>
  <si>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</si>
  <si>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a×12＋b＋c＋d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</si>
</sst>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0" fillId="0" borderId="0" xfId="1" applyFont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38" fontId="1" fillId="0" borderId="3" xfId="1" applyFont="1" applyFill="1" applyBorder="1" applyAlignment="1" applyProtection="1">
      <alignment horizontal="center" vertical="center"/>
      <protection locked="0"/>
    </xf>
    <xf numFmtId="38" fontId="0" fillId="4" borderId="3" xfId="1" applyFont="1" applyFill="1" applyBorder="1" applyProtection="1">
      <alignment vertical="center"/>
      <protection locked="0"/>
    </xf>
    <xf numFmtId="38" fontId="0" fillId="2" borderId="8" xfId="1" applyFont="1" applyFill="1" applyBorder="1" applyProtection="1">
      <alignment vertical="center"/>
      <protection locked="0"/>
    </xf>
    <xf numFmtId="38" fontId="0" fillId="2" borderId="10" xfId="1" applyFon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38" fontId="0" fillId="4" borderId="17" xfId="1" applyFont="1" applyFill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38" fontId="0" fillId="4" borderId="18" xfId="1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</xf>
    <xf numFmtId="38" fontId="0" fillId="3" borderId="20" xfId="1" applyFont="1" applyFill="1" applyBorder="1" applyProtection="1">
      <alignment vertical="center"/>
    </xf>
    <xf numFmtId="38" fontId="0" fillId="3" borderId="19" xfId="1" applyFont="1" applyFill="1" applyBorder="1" applyProtection="1">
      <alignment vertical="center"/>
    </xf>
    <xf numFmtId="38" fontId="0" fillId="3" borderId="17" xfId="1" applyFont="1" applyFill="1" applyBorder="1" applyProtection="1">
      <alignment vertical="center"/>
    </xf>
    <xf numFmtId="38" fontId="0" fillId="3" borderId="27" xfId="1" applyFont="1" applyFill="1" applyBorder="1" applyProtection="1">
      <alignment vertical="center"/>
    </xf>
    <xf numFmtId="38" fontId="0" fillId="3" borderId="16" xfId="1" applyFont="1" applyFill="1" applyBorder="1" applyProtection="1">
      <alignment vertical="center"/>
    </xf>
    <xf numFmtId="38" fontId="0" fillId="3" borderId="9" xfId="1" applyNumberFormat="1" applyFont="1" applyFill="1" applyBorder="1" applyAlignment="1" applyProtection="1">
      <alignment horizontal="right" vertical="center"/>
    </xf>
    <xf numFmtId="38" fontId="0" fillId="3" borderId="30" xfId="1" applyFont="1" applyFill="1" applyBorder="1" applyProtection="1">
      <alignment vertical="center"/>
    </xf>
    <xf numFmtId="38" fontId="0" fillId="3" borderId="29" xfId="1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F26" sqref="F26"/>
    </sheetView>
  </sheetViews>
  <sheetFormatPr defaultRowHeight="18.75" x14ac:dyDescent="0.4"/>
  <cols>
    <col min="1" max="1" width="33.625" customWidth="1"/>
    <col min="2" max="5" width="9.625" customWidth="1"/>
    <col min="6" max="6" width="14.625" style="1" customWidth="1"/>
    <col min="8" max="8" width="26.375" customWidth="1"/>
    <col min="9" max="9" width="7.5" customWidth="1"/>
    <col min="12" max="12" width="13.25" customWidth="1"/>
  </cols>
  <sheetData>
    <row r="1" spans="1:6" x14ac:dyDescent="0.4">
      <c r="A1" s="2" t="s">
        <v>36</v>
      </c>
      <c r="B1" s="2"/>
      <c r="C1" s="2"/>
      <c r="D1" s="2"/>
      <c r="E1" s="2"/>
      <c r="F1" s="3"/>
    </row>
    <row r="2" spans="1:6" x14ac:dyDescent="0.4">
      <c r="A2" s="2"/>
      <c r="B2" s="2"/>
      <c r="C2" s="2"/>
      <c r="D2" s="2"/>
      <c r="E2" s="2"/>
      <c r="F2" s="3"/>
    </row>
    <row r="3" spans="1:6" x14ac:dyDescent="0.4">
      <c r="A3" s="2" t="s">
        <v>30</v>
      </c>
      <c r="B3" s="2"/>
      <c r="C3" s="2"/>
      <c r="D3" s="2"/>
      <c r="E3" s="2"/>
      <c r="F3" s="3"/>
    </row>
    <row r="4" spans="1:6" x14ac:dyDescent="0.4">
      <c r="A4" s="2"/>
      <c r="B4" s="2"/>
      <c r="C4" s="2"/>
      <c r="D4" s="2"/>
      <c r="E4" s="2"/>
      <c r="F4" s="3"/>
    </row>
    <row r="5" spans="1:6" x14ac:dyDescent="0.4">
      <c r="A5" s="2" t="s">
        <v>25</v>
      </c>
      <c r="B5" s="2"/>
      <c r="C5" s="2"/>
      <c r="D5" s="2"/>
      <c r="E5" s="2"/>
      <c r="F5" s="4" t="s">
        <v>31</v>
      </c>
    </row>
    <row r="6" spans="1:6" ht="20.100000000000001" customHeight="1" x14ac:dyDescent="0.4">
      <c r="A6" s="5"/>
      <c r="B6" s="6" t="s">
        <v>35</v>
      </c>
      <c r="C6" s="7" t="s">
        <v>32</v>
      </c>
      <c r="D6" s="7" t="s">
        <v>33</v>
      </c>
      <c r="E6" s="7" t="s">
        <v>34</v>
      </c>
      <c r="F6" s="8" t="s">
        <v>37</v>
      </c>
    </row>
    <row r="7" spans="1:6" x14ac:dyDescent="0.4">
      <c r="A7" s="5"/>
      <c r="B7" s="9" t="s">
        <v>41</v>
      </c>
      <c r="C7" s="9" t="s">
        <v>42</v>
      </c>
      <c r="D7" s="9" t="s">
        <v>43</v>
      </c>
      <c r="E7" s="9" t="s">
        <v>44</v>
      </c>
      <c r="F7" s="10" t="s">
        <v>45</v>
      </c>
    </row>
    <row r="8" spans="1:6" x14ac:dyDescent="0.4">
      <c r="A8" s="5" t="s">
        <v>23</v>
      </c>
      <c r="B8" s="11">
        <v>300000</v>
      </c>
      <c r="C8" s="11">
        <v>150000</v>
      </c>
      <c r="D8" s="11">
        <v>100000</v>
      </c>
      <c r="E8" s="11">
        <v>0</v>
      </c>
      <c r="F8" s="12"/>
    </row>
    <row r="9" spans="1:6" ht="19.5" thickBot="1" x14ac:dyDescent="0.45">
      <c r="A9" s="5" t="s">
        <v>40</v>
      </c>
      <c r="B9" s="11">
        <v>0</v>
      </c>
      <c r="C9" s="11">
        <v>0</v>
      </c>
      <c r="D9" s="11">
        <v>0</v>
      </c>
      <c r="E9" s="11">
        <v>0</v>
      </c>
      <c r="F9" s="13"/>
    </row>
    <row r="10" spans="1:6" ht="19.5" thickBot="1" x14ac:dyDescent="0.45">
      <c r="A10" s="14" t="s">
        <v>24</v>
      </c>
      <c r="B10" s="48">
        <f>B8-B9</f>
        <v>300000</v>
      </c>
      <c r="C10" s="48">
        <f t="shared" ref="C10:D10" si="0">C8-C9</f>
        <v>150000</v>
      </c>
      <c r="D10" s="48">
        <f t="shared" si="0"/>
        <v>100000</v>
      </c>
      <c r="E10" s="48">
        <f t="shared" ref="E10" si="1">E8-E9</f>
        <v>0</v>
      </c>
      <c r="F10" s="47">
        <f>B10*12+C10+D10+E10</f>
        <v>3850000</v>
      </c>
    </row>
    <row r="11" spans="1:6" ht="19.5" thickBot="1" x14ac:dyDescent="0.45">
      <c r="A11" s="15" t="s">
        <v>39</v>
      </c>
      <c r="B11" s="16"/>
      <c r="C11" s="16"/>
      <c r="D11" s="16"/>
      <c r="E11" s="16"/>
      <c r="F11" s="46" t="str">
        <f>IF(F10&gt;10000000,F10-2200000,IF(F10&gt;6600000,ROUNDDOWN(F10-(F10*0.1+1200000),0),"別表の金額"))</f>
        <v>別表の金額</v>
      </c>
    </row>
    <row r="12" spans="1:6" x14ac:dyDescent="0.4">
      <c r="A12" s="2"/>
      <c r="B12" s="2"/>
      <c r="C12" s="2"/>
      <c r="D12" s="2"/>
      <c r="E12" s="2"/>
      <c r="F12" s="3"/>
    </row>
    <row r="13" spans="1:6" ht="19.5" thickBot="1" x14ac:dyDescent="0.45">
      <c r="A13" s="17" t="s">
        <v>8</v>
      </c>
      <c r="B13" s="17"/>
      <c r="C13" s="17"/>
      <c r="D13" s="17"/>
      <c r="E13" s="17"/>
      <c r="F13" s="4" t="s">
        <v>31</v>
      </c>
    </row>
    <row r="14" spans="1:6" x14ac:dyDescent="0.4">
      <c r="A14" s="18" t="s">
        <v>0</v>
      </c>
      <c r="B14" s="19"/>
      <c r="C14" s="19"/>
      <c r="D14" s="19"/>
      <c r="E14" s="19"/>
      <c r="F14" s="45">
        <f>F15+F16+F17+F18+F19</f>
        <v>2538400</v>
      </c>
    </row>
    <row r="15" spans="1:6" x14ac:dyDescent="0.4">
      <c r="A15" s="20" t="s">
        <v>19</v>
      </c>
      <c r="B15" s="21"/>
      <c r="C15" s="21"/>
      <c r="D15" s="21"/>
      <c r="E15" s="21"/>
      <c r="F15" s="22"/>
    </row>
    <row r="16" spans="1:6" x14ac:dyDescent="0.4">
      <c r="A16" s="20" t="s">
        <v>38</v>
      </c>
      <c r="B16" s="21"/>
      <c r="C16" s="21"/>
      <c r="D16" s="21"/>
      <c r="E16" s="21"/>
      <c r="F16" s="22">
        <v>2538400</v>
      </c>
    </row>
    <row r="17" spans="1:6" x14ac:dyDescent="0.4">
      <c r="A17" s="20" t="s">
        <v>21</v>
      </c>
      <c r="B17" s="21"/>
      <c r="C17" s="21"/>
      <c r="D17" s="21"/>
      <c r="E17" s="21"/>
      <c r="F17" s="22"/>
    </row>
    <row r="18" spans="1:6" x14ac:dyDescent="0.4">
      <c r="A18" s="20" t="s">
        <v>20</v>
      </c>
      <c r="B18" s="21"/>
      <c r="C18" s="21"/>
      <c r="D18" s="21"/>
      <c r="E18" s="21"/>
      <c r="F18" s="22"/>
    </row>
    <row r="19" spans="1:6" x14ac:dyDescent="0.4">
      <c r="A19" s="20" t="s">
        <v>22</v>
      </c>
      <c r="B19" s="21"/>
      <c r="C19" s="21"/>
      <c r="D19" s="21"/>
      <c r="E19" s="21"/>
      <c r="F19" s="22"/>
    </row>
    <row r="20" spans="1:6" x14ac:dyDescent="0.4">
      <c r="A20" s="20" t="s">
        <v>1</v>
      </c>
      <c r="B20" s="21"/>
      <c r="C20" s="21"/>
      <c r="D20" s="21"/>
      <c r="E20" s="21"/>
      <c r="F20" s="22"/>
    </row>
    <row r="21" spans="1:6" x14ac:dyDescent="0.4">
      <c r="A21" s="20" t="s">
        <v>2</v>
      </c>
      <c r="B21" s="21"/>
      <c r="C21" s="21"/>
      <c r="D21" s="21"/>
      <c r="E21" s="21"/>
      <c r="F21" s="22"/>
    </row>
    <row r="22" spans="1:6" x14ac:dyDescent="0.4">
      <c r="A22" s="20" t="s">
        <v>3</v>
      </c>
      <c r="B22" s="21"/>
      <c r="C22" s="21"/>
      <c r="D22" s="21"/>
      <c r="E22" s="21"/>
      <c r="F22" s="22"/>
    </row>
    <row r="23" spans="1:6" x14ac:dyDescent="0.4">
      <c r="A23" s="20" t="s">
        <v>4</v>
      </c>
      <c r="B23" s="21"/>
      <c r="C23" s="21"/>
      <c r="D23" s="21"/>
      <c r="E23" s="21"/>
      <c r="F23" s="22"/>
    </row>
    <row r="24" spans="1:6" x14ac:dyDescent="0.4">
      <c r="A24" s="20" t="s">
        <v>5</v>
      </c>
      <c r="B24" s="21"/>
      <c r="C24" s="21"/>
      <c r="D24" s="21"/>
      <c r="E24" s="21"/>
      <c r="F24" s="22"/>
    </row>
    <row r="25" spans="1:6" x14ac:dyDescent="0.4">
      <c r="A25" s="20" t="s">
        <v>6</v>
      </c>
      <c r="B25" s="21"/>
      <c r="C25" s="21"/>
      <c r="D25" s="21"/>
      <c r="E25" s="21"/>
      <c r="F25" s="22"/>
    </row>
    <row r="26" spans="1:6" x14ac:dyDescent="0.4">
      <c r="A26" s="23" t="s">
        <v>26</v>
      </c>
      <c r="B26" s="24"/>
      <c r="C26" s="24"/>
      <c r="D26" s="24"/>
      <c r="E26" s="24"/>
      <c r="F26" s="25"/>
    </row>
    <row r="27" spans="1:6" ht="19.5" thickBot="1" x14ac:dyDescent="0.45">
      <c r="A27" s="26" t="s">
        <v>7</v>
      </c>
      <c r="B27" s="27"/>
      <c r="C27" s="27"/>
      <c r="D27" s="27"/>
      <c r="E27" s="27"/>
      <c r="F27" s="42">
        <v>-80000</v>
      </c>
    </row>
    <row r="28" spans="1:6" ht="20.25" thickTop="1" thickBot="1" x14ac:dyDescent="0.45">
      <c r="A28" s="28" t="s">
        <v>17</v>
      </c>
      <c r="B28" s="29"/>
      <c r="C28" s="29"/>
      <c r="D28" s="29"/>
      <c r="E28" s="29"/>
      <c r="F28" s="41">
        <f>F14+F20+F21+F22+F23+F24+F25+F27</f>
        <v>2458400</v>
      </c>
    </row>
    <row r="29" spans="1:6" x14ac:dyDescent="0.4">
      <c r="A29" s="2"/>
      <c r="B29" s="17"/>
      <c r="C29" s="2"/>
      <c r="D29" s="2"/>
      <c r="E29" s="2"/>
      <c r="F29" s="3"/>
    </row>
    <row r="30" spans="1:6" ht="19.5" thickBot="1" x14ac:dyDescent="0.45">
      <c r="A30" s="2" t="s">
        <v>9</v>
      </c>
      <c r="B30" s="17"/>
      <c r="C30" s="2"/>
      <c r="D30" s="2"/>
      <c r="E30" s="2"/>
      <c r="F30" s="4" t="s">
        <v>31</v>
      </c>
    </row>
    <row r="31" spans="1:6" ht="19.5" thickBot="1" x14ac:dyDescent="0.45">
      <c r="A31" s="18" t="s">
        <v>10</v>
      </c>
      <c r="B31" s="19"/>
      <c r="C31" s="19"/>
      <c r="D31" s="19"/>
      <c r="E31" s="30"/>
      <c r="F31" s="31"/>
    </row>
    <row r="32" spans="1:6" ht="19.5" thickBot="1" x14ac:dyDescent="0.45">
      <c r="A32" s="20" t="s">
        <v>11</v>
      </c>
      <c r="B32" s="21"/>
      <c r="C32" s="21"/>
      <c r="D32" s="21"/>
      <c r="E32" s="32"/>
      <c r="F32" s="31"/>
    </row>
    <row r="33" spans="1:6" ht="19.5" thickBot="1" x14ac:dyDescent="0.45">
      <c r="A33" s="20" t="s">
        <v>12</v>
      </c>
      <c r="B33" s="21"/>
      <c r="C33" s="24"/>
      <c r="D33" s="21"/>
      <c r="E33" s="33"/>
      <c r="F33" s="31"/>
    </row>
    <row r="34" spans="1:6" ht="19.5" thickBot="1" x14ac:dyDescent="0.45">
      <c r="A34" s="20" t="s">
        <v>13</v>
      </c>
      <c r="B34" s="34" t="s">
        <v>28</v>
      </c>
      <c r="C34" s="31">
        <v>0</v>
      </c>
      <c r="D34" s="35" t="s">
        <v>29</v>
      </c>
      <c r="E34" s="31">
        <v>0</v>
      </c>
      <c r="F34" s="44">
        <f>C34*270000+E34*400000</f>
        <v>0</v>
      </c>
    </row>
    <row r="35" spans="1:6" ht="19.5" thickBot="1" x14ac:dyDescent="0.45">
      <c r="A35" s="20" t="s">
        <v>14</v>
      </c>
      <c r="B35" s="21"/>
      <c r="C35" s="36"/>
      <c r="D35" s="21"/>
      <c r="E35" s="31" t="s">
        <v>27</v>
      </c>
      <c r="F35" s="43">
        <f>IF(E35="寡婦（夫）",270000,0)+IF(E35="特別寡婦",350000,0)</f>
        <v>0</v>
      </c>
    </row>
    <row r="36" spans="1:6" ht="19.5" thickBot="1" x14ac:dyDescent="0.45">
      <c r="A36" s="26" t="s">
        <v>15</v>
      </c>
      <c r="B36" s="27"/>
      <c r="C36" s="27"/>
      <c r="D36" s="27"/>
      <c r="E36" s="31" t="s">
        <v>27</v>
      </c>
      <c r="F36" s="42">
        <f>IF(E36="該当",270000,0)</f>
        <v>0</v>
      </c>
    </row>
    <row r="37" spans="1:6" ht="20.25" thickTop="1" thickBot="1" x14ac:dyDescent="0.45">
      <c r="A37" s="28" t="s">
        <v>18</v>
      </c>
      <c r="B37" s="29"/>
      <c r="C37" s="29"/>
      <c r="D37" s="29"/>
      <c r="E37" s="37"/>
      <c r="F37" s="41">
        <f>F31+F32+F33+F34+F35+F36</f>
        <v>0</v>
      </c>
    </row>
    <row r="38" spans="1:6" x14ac:dyDescent="0.4">
      <c r="A38" s="17"/>
      <c r="B38" s="17"/>
      <c r="C38" s="17"/>
      <c r="D38" s="17"/>
      <c r="E38" s="17"/>
      <c r="F38" s="38"/>
    </row>
    <row r="39" spans="1:6" ht="19.5" thickBot="1" x14ac:dyDescent="0.45">
      <c r="A39" s="2"/>
      <c r="B39" s="17"/>
      <c r="C39" s="17"/>
      <c r="D39" s="17"/>
      <c r="E39" s="17"/>
      <c r="F39" s="4" t="s">
        <v>31</v>
      </c>
    </row>
    <row r="40" spans="1:6" ht="19.5" thickBot="1" x14ac:dyDescent="0.45">
      <c r="A40" s="39" t="s">
        <v>16</v>
      </c>
      <c r="B40" s="16"/>
      <c r="C40" s="16"/>
      <c r="D40" s="16"/>
      <c r="E40" s="16"/>
      <c r="F40" s="40">
        <f>F28-F37</f>
        <v>2458400</v>
      </c>
    </row>
  </sheetData>
  <sheetProtection password="C776" sheet="1" objects="1" scenarios="1" selectLockedCells="1"/>
  <phoneticPr fontId="2"/>
  <dataValidations count="2">
    <dataValidation type="list" allowBlank="1" showInputMessage="1" showErrorMessage="1" sqref="E35">
      <formula1>"非該当,寡婦（夫）,特別寡婦"</formula1>
    </dataValidation>
    <dataValidation type="list" allowBlank="1" showInputMessage="1" showErrorMessage="1" sqref="E36">
      <formula1>"非該当,該当"</formula1>
    </dataValidation>
  </dataValidations>
  <pageMargins left="0.70866141732283472" right="0.15748031496062992" top="0.59055118110236227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簡易計算表</vt:lpstr>
      <vt:lpstr>簡易計算表!Print_Area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R0202-1xxx</cp:lastModifiedBy>
  <cp:lastPrinted>2020-06-10T03:30:44Z</cp:lastPrinted>
  <dcterms:created xsi:type="dcterms:W3CDTF">2020-05-22T01:07:07Z</dcterms:created>
  <dcterms:modified xsi:type="dcterms:W3CDTF">2020-07-14T01:43:43Z</dcterms:modified>
</cp:coreProperties>
</file>